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740"/>
  </bookViews>
  <sheets>
    <sheet name="Feuil4" sheetId="1" r:id="rId1"/>
  </sheets>
  <externalReferences>
    <externalReference r:id="rId2"/>
  </externalReferences>
  <definedNames>
    <definedName name="Communes">'[1]Data primaires 1er tour'!#REF!</definedName>
    <definedName name="IRIS_DEC">#REF!</definedName>
    <definedName name="IRIS_DISP">#REF!</definedName>
    <definedName name="_xlnm.Print_Area" localSheetId="0">Feuil4!$B$1:$AA$17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V17" i="1"/>
  <c r="T17" i="1"/>
  <c r="Z17" i="1"/>
  <c r="X17" i="1"/>
  <c r="R17" i="1"/>
  <c r="P17" i="1"/>
  <c r="AB17" i="1" s="1"/>
  <c r="N17" i="1"/>
  <c r="L17" i="1"/>
  <c r="J17" i="1"/>
  <c r="H17" i="1"/>
  <c r="F17" i="1"/>
  <c r="E17" i="1"/>
  <c r="D17" i="1"/>
  <c r="C17" i="1"/>
  <c r="AA17" i="1" l="1"/>
  <c r="S17" i="1"/>
  <c r="U17" i="1"/>
  <c r="O17" i="1"/>
  <c r="Y17" i="1"/>
  <c r="W17" i="1"/>
  <c r="Q17" i="1"/>
  <c r="I17" i="1"/>
  <c r="K17" i="1"/>
  <c r="M17" i="1"/>
  <c r="G17" i="1"/>
  <c r="D34" i="1" l="1"/>
</calcChain>
</file>

<file path=xl/sharedStrings.xml><?xml version="1.0" encoding="utf-8"?>
<sst xmlns="http://schemas.openxmlformats.org/spreadsheetml/2006/main" count="70" uniqueCount="32">
  <si>
    <t>Ensemble</t>
  </si>
  <si>
    <t>Inscrits</t>
  </si>
  <si>
    <t>Votants</t>
  </si>
  <si>
    <t>Exprimés</t>
  </si>
  <si>
    <t>Nb_voix</t>
  </si>
  <si>
    <t>%_Exprimés</t>
  </si>
  <si>
    <t>Boisemont</t>
  </si>
  <si>
    <t>Cergy</t>
  </si>
  <si>
    <t>Courdimanche</t>
  </si>
  <si>
    <t>Eragny</t>
  </si>
  <si>
    <t>Jouy-le-Moutier</t>
  </si>
  <si>
    <t>Maurecourt</t>
  </si>
  <si>
    <t>Menucourt</t>
  </si>
  <si>
    <t>Neuville sur Oise</t>
  </si>
  <si>
    <t>Osny</t>
  </si>
  <si>
    <t>Pontoise</t>
  </si>
  <si>
    <t>Puiseux-Pontoise</t>
  </si>
  <si>
    <t>Saint-Ouen l'Aumône</t>
  </si>
  <si>
    <t>Vauréal</t>
  </si>
  <si>
    <t>CACP</t>
  </si>
  <si>
    <t>RN</t>
  </si>
  <si>
    <t>ÉCOLOGIE Evidemment</t>
  </si>
  <si>
    <t>LR Pécresse</t>
  </si>
  <si>
    <t>REV</t>
  </si>
  <si>
    <t>LO</t>
  </si>
  <si>
    <t>Volt</t>
  </si>
  <si>
    <t>DIV Brot</t>
  </si>
  <si>
    <t>UDMF</t>
  </si>
  <si>
    <t>PS Pulvar</t>
  </si>
  <si>
    <t>LFI-PCF Autain</t>
  </si>
  <si>
    <t>LREM ST Martin</t>
  </si>
  <si>
    <t>3 listes Bayou, Pulvar, Autain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</si>
</sst>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0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10" fontId="0" fillId="0" borderId="0" xfId="2" applyNumberFormat="1" applyFont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vertical="center" wrapText="1"/>
    </xf>
    <xf numFmtId="164" fontId="0" fillId="0" borderId="0" xfId="1" applyNumberFormat="1" applyFont="1" applyFill="1" applyBorder="1" applyAlignment="1">
      <alignment horizontal="right" vertical="center" wrapText="1" indent="1"/>
    </xf>
    <xf numFmtId="10" fontId="0" fillId="0" borderId="0" xfId="2" applyNumberFormat="1" applyFont="1" applyFill="1" applyBorder="1" applyAlignment="1">
      <alignment horizontal="right" vertical="center" wrapText="1" indent="1"/>
    </xf>
    <xf numFmtId="0" fontId="6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right" vertical="center" wrapText="1" indent="1"/>
    </xf>
    <xf numFmtId="164" fontId="2" fillId="2" borderId="3" xfId="1" applyNumberFormat="1" applyFont="1" applyFill="1" applyBorder="1" applyAlignment="1">
      <alignment horizontal="right" vertical="center" wrapText="1" indent="1"/>
    </xf>
    <xf numFmtId="10" fontId="2" fillId="2" borderId="3" xfId="2" applyNumberFormat="1" applyFont="1" applyFill="1" applyBorder="1" applyAlignment="1">
      <alignment horizontal="right" vertical="center" wrapText="1" indent="1"/>
    </xf>
    <xf numFmtId="164" fontId="4" fillId="3" borderId="3" xfId="1" applyNumberFormat="1" applyFont="1" applyFill="1" applyBorder="1" applyAlignment="1">
      <alignment horizontal="right" vertical="center" wrapText="1" indent="1"/>
    </xf>
    <xf numFmtId="10" fontId="4" fillId="3" borderId="3" xfId="2" applyNumberFormat="1" applyFont="1" applyFill="1" applyBorder="1" applyAlignment="1">
      <alignment horizontal="right" vertical="center" wrapText="1" indent="1"/>
    </xf>
    <xf numFmtId="164" fontId="2" fillId="4" borderId="3" xfId="1" applyNumberFormat="1" applyFont="1" applyFill="1" applyBorder="1" applyAlignment="1">
      <alignment horizontal="right" vertical="center" wrapText="1" indent="1"/>
    </xf>
    <xf numFmtId="10" fontId="2" fillId="4" borderId="3" xfId="2" applyNumberFormat="1" applyFont="1" applyFill="1" applyBorder="1" applyAlignment="1">
      <alignment horizontal="right" vertical="center" wrapText="1" indent="1"/>
    </xf>
    <xf numFmtId="9" fontId="4" fillId="5" borderId="3" xfId="2" applyNumberFormat="1" applyFont="1" applyFill="1" applyBorder="1" applyAlignment="1">
      <alignment horizontal="right" vertical="center" wrapText="1" indent="2"/>
    </xf>
    <xf numFmtId="164" fontId="2" fillId="0" borderId="1" xfId="1" applyNumberFormat="1" applyFont="1" applyBorder="1" applyAlignment="1">
      <alignment horizontal="right" vertical="center" wrapText="1" indent="1"/>
    </xf>
    <xf numFmtId="164" fontId="2" fillId="2" borderId="1" xfId="1" applyNumberFormat="1" applyFont="1" applyFill="1" applyBorder="1" applyAlignment="1">
      <alignment horizontal="right" vertical="center" wrapText="1" indent="1"/>
    </xf>
    <xf numFmtId="10" fontId="2" fillId="2" borderId="1" xfId="2" applyNumberFormat="1" applyFont="1" applyFill="1" applyBorder="1" applyAlignment="1">
      <alignment horizontal="right" vertical="center" wrapText="1" indent="1"/>
    </xf>
    <xf numFmtId="164" fontId="4" fillId="3" borderId="1" xfId="1" applyNumberFormat="1" applyFont="1" applyFill="1" applyBorder="1" applyAlignment="1">
      <alignment horizontal="right" vertical="center" wrapText="1" indent="1"/>
    </xf>
    <xf numFmtId="10" fontId="4" fillId="3" borderId="1" xfId="2" applyNumberFormat="1" applyFont="1" applyFill="1" applyBorder="1" applyAlignment="1">
      <alignment horizontal="right" vertical="center" wrapText="1" indent="1"/>
    </xf>
    <xf numFmtId="164" fontId="2" fillId="4" borderId="1" xfId="1" applyNumberFormat="1" applyFont="1" applyFill="1" applyBorder="1" applyAlignment="1">
      <alignment horizontal="right" vertical="center" wrapText="1" indent="1"/>
    </xf>
    <xf numFmtId="10" fontId="2" fillId="4" borderId="1" xfId="2" applyNumberFormat="1" applyFont="1" applyFill="1" applyBorder="1" applyAlignment="1">
      <alignment horizontal="right" vertical="center" wrapText="1" indent="1"/>
    </xf>
    <xf numFmtId="0" fontId="2" fillId="5" borderId="0" xfId="0" applyFont="1" applyFill="1" applyAlignment="1">
      <alignment horizontal="right" vertical="center" wrapText="1" indent="2"/>
    </xf>
    <xf numFmtId="10" fontId="2" fillId="5" borderId="0" xfId="2" applyNumberFormat="1" applyFont="1" applyFill="1" applyAlignment="1">
      <alignment horizontal="right" vertical="center" wrapText="1" indent="2"/>
    </xf>
    <xf numFmtId="164" fontId="4" fillId="5" borderId="3" xfId="1" applyNumberFormat="1" applyFont="1" applyFill="1" applyBorder="1" applyAlignment="1">
      <alignment horizontal="right" vertical="center" wrapText="1" indent="2"/>
    </xf>
    <xf numFmtId="0" fontId="7" fillId="2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164" fontId="2" fillId="0" borderId="7" xfId="1" applyNumberFormat="1" applyFont="1" applyBorder="1" applyAlignment="1">
      <alignment horizontal="right" vertical="center" wrapText="1" indent="1"/>
    </xf>
    <xf numFmtId="164" fontId="2" fillId="2" borderId="7" xfId="1" applyNumberFormat="1" applyFont="1" applyFill="1" applyBorder="1" applyAlignment="1">
      <alignment horizontal="right" vertical="center" wrapText="1" indent="1"/>
    </xf>
    <xf numFmtId="0" fontId="2" fillId="2" borderId="7" xfId="0" applyFont="1" applyFill="1" applyBorder="1" applyAlignment="1">
      <alignment horizontal="right" vertical="center" wrapText="1" indent="1"/>
    </xf>
    <xf numFmtId="164" fontId="4" fillId="3" borderId="7" xfId="1" applyNumberFormat="1" applyFont="1" applyFill="1" applyBorder="1" applyAlignment="1">
      <alignment horizontal="right" vertical="center" wrapText="1" indent="1"/>
    </xf>
    <xf numFmtId="0" fontId="4" fillId="3" borderId="7" xfId="0" applyFont="1" applyFill="1" applyBorder="1" applyAlignment="1">
      <alignment horizontal="right" vertical="center" wrapText="1" indent="1"/>
    </xf>
    <xf numFmtId="164" fontId="2" fillId="4" borderId="7" xfId="1" applyNumberFormat="1" applyFont="1" applyFill="1" applyBorder="1" applyAlignment="1">
      <alignment horizontal="right" vertical="center" wrapText="1" indent="1"/>
    </xf>
    <xf numFmtId="0" fontId="2" fillId="4" borderId="7" xfId="0" applyFont="1" applyFill="1" applyBorder="1" applyAlignment="1">
      <alignment horizontal="right" vertical="center" wrapText="1" indent="1"/>
    </xf>
    <xf numFmtId="164" fontId="2" fillId="0" borderId="8" xfId="1" applyNumberFormat="1" applyFont="1" applyBorder="1" applyAlignment="1">
      <alignment horizontal="right" vertical="center" wrapText="1" indent="1"/>
    </xf>
    <xf numFmtId="164" fontId="2" fillId="0" borderId="9" xfId="1" applyNumberFormat="1" applyFont="1" applyBorder="1" applyAlignment="1">
      <alignment horizontal="right" vertical="center" wrapText="1" indent="1"/>
    </xf>
    <xf numFmtId="164" fontId="9" fillId="0" borderId="9" xfId="1" applyNumberFormat="1" applyFont="1" applyBorder="1" applyAlignment="1">
      <alignment horizontal="right" vertical="center" wrapText="1" indent="1"/>
    </xf>
    <xf numFmtId="164" fontId="2" fillId="2" borderId="9" xfId="1" applyNumberFormat="1" applyFont="1" applyFill="1" applyBorder="1" applyAlignment="1">
      <alignment horizontal="right" vertical="center" wrapText="1" indent="1"/>
    </xf>
    <xf numFmtId="10" fontId="2" fillId="2" borderId="9" xfId="2" applyNumberFormat="1" applyFont="1" applyFill="1" applyBorder="1" applyAlignment="1">
      <alignment horizontal="right" vertical="center" wrapText="1" indent="1"/>
    </xf>
    <xf numFmtId="164" fontId="2" fillId="3" borderId="9" xfId="1" applyNumberFormat="1" applyFont="1" applyFill="1" applyBorder="1" applyAlignment="1">
      <alignment horizontal="right" vertical="center" wrapText="1" indent="1"/>
    </xf>
    <xf numFmtId="10" fontId="2" fillId="3" borderId="9" xfId="2" applyNumberFormat="1" applyFont="1" applyFill="1" applyBorder="1" applyAlignment="1">
      <alignment horizontal="right" vertical="center" wrapText="1" indent="1"/>
    </xf>
    <xf numFmtId="164" fontId="2" fillId="4" borderId="9" xfId="1" applyNumberFormat="1" applyFont="1" applyFill="1" applyBorder="1" applyAlignment="1">
      <alignment horizontal="right" vertical="center" wrapText="1" indent="1"/>
    </xf>
    <xf numFmtId="10" fontId="2" fillId="4" borderId="9" xfId="2" applyNumberFormat="1" applyFont="1" applyFill="1" applyBorder="1" applyAlignment="1">
      <alignment horizontal="right" vertical="center" wrapText="1" indent="1"/>
    </xf>
    <xf numFmtId="164" fontId="4" fillId="4" borderId="9" xfId="1" applyNumberFormat="1" applyFont="1" applyFill="1" applyBorder="1" applyAlignment="1">
      <alignment horizontal="right" vertical="center" wrapText="1" indent="1"/>
    </xf>
    <xf numFmtId="10" fontId="4" fillId="4" borderId="9" xfId="2" applyNumberFormat="1" applyFont="1" applyFill="1" applyBorder="1" applyAlignment="1">
      <alignment horizontal="right" vertical="center" wrapText="1" indent="1"/>
    </xf>
    <xf numFmtId="164" fontId="4" fillId="5" borderId="9" xfId="1" applyNumberFormat="1" applyFont="1" applyFill="1" applyBorder="1" applyAlignment="1">
      <alignment horizontal="right" vertical="center" wrapText="1" indent="2"/>
    </xf>
    <xf numFmtId="10" fontId="4" fillId="5" borderId="10" xfId="2" applyNumberFormat="1" applyFont="1" applyFill="1" applyBorder="1" applyAlignment="1">
      <alignment horizontal="right" vertical="center" wrapText="1" indent="2"/>
    </xf>
    <xf numFmtId="0" fontId="2" fillId="0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 wrapText="1" indent="1"/>
    </xf>
    <xf numFmtId="3" fontId="0" fillId="0" borderId="0" xfId="0" applyNumberFormat="1" applyFill="1" applyBorder="1" applyAlignment="1">
      <alignment horizontal="right" vertical="center" wrapText="1" indent="1"/>
    </xf>
    <xf numFmtId="0" fontId="6" fillId="0" borderId="0" xfId="0" applyFont="1" applyFill="1" applyBorder="1" applyAlignment="1">
      <alignment vertical="center" wrapText="1"/>
    </xf>
    <xf numFmtId="164" fontId="3" fillId="0" borderId="0" xfId="1" applyNumberFormat="1" applyFont="1" applyFill="1" applyBorder="1" applyAlignment="1">
      <alignment horizontal="right" vertical="center" wrapText="1" indent="1"/>
    </xf>
    <xf numFmtId="10" fontId="3" fillId="0" borderId="0" xfId="2" applyNumberFormat="1" applyFont="1" applyFill="1" applyBorder="1" applyAlignment="1">
      <alignment horizontal="right" vertical="center" wrapText="1" indent="1"/>
    </xf>
    <xf numFmtId="164" fontId="3" fillId="0" borderId="0" xfId="1" applyNumberFormat="1" applyFont="1" applyFill="1" applyBorder="1" applyAlignment="1">
      <alignment vertical="center" wrapText="1"/>
    </xf>
    <xf numFmtId="10" fontId="3" fillId="0" borderId="0" xfId="2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right" vertical="center" wrapText="1" indent="1"/>
    </xf>
    <xf numFmtId="10" fontId="2" fillId="0" borderId="3" xfId="2" applyNumberFormat="1" applyFont="1" applyFill="1" applyBorder="1" applyAlignment="1">
      <alignment horizontal="right" vertical="center" wrapText="1" indent="1"/>
    </xf>
    <xf numFmtId="164" fontId="2" fillId="0" borderId="1" xfId="1" applyNumberFormat="1" applyFont="1" applyFill="1" applyBorder="1" applyAlignment="1">
      <alignment horizontal="right" vertical="center" wrapText="1" indent="1"/>
    </xf>
    <xf numFmtId="10" fontId="2" fillId="0" borderId="1" xfId="2" applyNumberFormat="1" applyFont="1" applyFill="1" applyBorder="1" applyAlignment="1">
      <alignment horizontal="right" vertical="center" wrapText="1" indent="1"/>
    </xf>
    <xf numFmtId="164" fontId="2" fillId="0" borderId="7" xfId="1" applyNumberFormat="1" applyFont="1" applyFill="1" applyBorder="1" applyAlignment="1">
      <alignment horizontal="right" vertical="center" wrapText="1" indent="1"/>
    </xf>
    <xf numFmtId="0" fontId="2" fillId="0" borderId="2" xfId="0" applyFont="1" applyFill="1" applyBorder="1" applyAlignment="1">
      <alignment horizontal="right" vertical="center" wrapText="1" indent="1"/>
    </xf>
    <xf numFmtId="164" fontId="2" fillId="0" borderId="9" xfId="1" applyNumberFormat="1" applyFont="1" applyFill="1" applyBorder="1" applyAlignment="1">
      <alignment horizontal="right" vertical="center" wrapText="1" indent="1"/>
    </xf>
    <xf numFmtId="10" fontId="2" fillId="0" borderId="9" xfId="2" applyNumberFormat="1" applyFont="1" applyFill="1" applyBorder="1" applyAlignment="1">
      <alignment horizontal="right" vertical="center" wrapText="1" indent="1"/>
    </xf>
    <xf numFmtId="0" fontId="7" fillId="0" borderId="3" xfId="0" applyFont="1" applyBorder="1" applyAlignment="1">
      <alignment vertical="center" wrapText="1"/>
    </xf>
    <xf numFmtId="164" fontId="7" fillId="3" borderId="3" xfId="0" applyNumberFormat="1" applyFont="1" applyFill="1" applyBorder="1" applyAlignment="1">
      <alignment horizontal="right" vertical="center" wrapText="1" indent="1"/>
    </xf>
    <xf numFmtId="10" fontId="7" fillId="3" borderId="4" xfId="2" applyNumberFormat="1" applyFont="1" applyFill="1" applyBorder="1" applyAlignment="1">
      <alignment horizontal="right" vertical="center" wrapText="1" indent="1"/>
    </xf>
    <xf numFmtId="0" fontId="8" fillId="0" borderId="3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dr&#233;\Documents\Verts\2017\L&#233;gislatives%202017%20candidats%20-%20r&#233;sultats%20&#233;lections%20-%209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cos"/>
      <sheetName val="Prés 2017"/>
      <sheetName val="Candidats 2017"/>
      <sheetName val="Feuil2"/>
      <sheetName val="stats EELV"/>
      <sheetName val="Data prés. 2012"/>
      <sheetName val="Synt. prés. 2012 1er tour"/>
      <sheetName val="Synt. prés. 2012 2ème tour"/>
      <sheetName val="Data lég. 2012"/>
      <sheetName val="Synth. lég, 2012 1er tour"/>
      <sheetName val="Feuil1"/>
      <sheetName val="Synth. lég, 2012 2ème tour"/>
      <sheetName val="Aide"/>
      <sheetName val="Data Dep, 2015"/>
      <sheetName val="Synth. Dep, 2015 tour 1"/>
      <sheetName val="Synth. Dep, 2015 tour 2"/>
      <sheetName val="Data rég. 2015"/>
      <sheetName val="Synth. rég, 2015 1er tour"/>
      <sheetName val="Synth. rég. 2015 2ème tour"/>
      <sheetName val="CACP Européennes 2019"/>
      <sheetName val="Feuil4"/>
      <sheetName val="Data primaires 1er tour"/>
      <sheetName val="Data primaires 2ème tour"/>
      <sheetName val=" Synth. primaires"/>
      <sheetName val="Revenus des ménages du 9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53"/>
  <sheetViews>
    <sheetView tabSelected="1" view="pageLayout" zoomScaleNormal="100" workbookViewId="0">
      <selection activeCell="E20" sqref="E20"/>
    </sheetView>
  </sheetViews>
  <sheetFormatPr baseColWidth="10" defaultColWidth="13.85546875" defaultRowHeight="12.75" x14ac:dyDescent="0.2"/>
  <cols>
    <col min="1" max="1" width="2.5703125" style="2" customWidth="1"/>
    <col min="2" max="2" width="22.5703125" style="2" bestFit="1" customWidth="1"/>
    <col min="3" max="3" width="11" style="2" customWidth="1"/>
    <col min="4" max="4" width="9.85546875" style="2" customWidth="1"/>
    <col min="5" max="5" width="9.7109375" style="2" customWidth="1"/>
    <col min="6" max="6" width="8.85546875" style="2" customWidth="1"/>
    <col min="7" max="7" width="8.7109375" style="2" customWidth="1"/>
    <col min="8" max="8" width="8.85546875" style="2" customWidth="1"/>
    <col min="9" max="9" width="8.42578125" style="2" customWidth="1"/>
    <col min="10" max="10" width="9.140625" style="2" customWidth="1"/>
    <col min="11" max="11" width="8.5703125" style="2" customWidth="1"/>
    <col min="12" max="12" width="9.140625" style="2" customWidth="1"/>
    <col min="13" max="13" width="8.85546875" style="2" customWidth="1"/>
    <col min="14" max="14" width="9.140625" style="2" customWidth="1"/>
    <col min="15" max="16" width="8.7109375" style="2" customWidth="1"/>
    <col min="17" max="17" width="9.140625" style="2" customWidth="1"/>
    <col min="18" max="18" width="7.28515625" style="2" customWidth="1"/>
    <col min="19" max="19" width="8.5703125" style="2" customWidth="1"/>
    <col min="20" max="20" width="7.7109375" style="2" customWidth="1"/>
    <col min="21" max="21" width="9.7109375" style="2" customWidth="1"/>
    <col min="22" max="22" width="7.28515625" style="2" customWidth="1"/>
    <col min="23" max="23" width="8.7109375" style="2" customWidth="1"/>
    <col min="24" max="24" width="7.42578125" style="2" customWidth="1"/>
    <col min="25" max="25" width="9" style="2" customWidth="1"/>
    <col min="26" max="26" width="8.5703125" style="2" customWidth="1"/>
    <col min="27" max="27" width="10.7109375" style="2" customWidth="1"/>
    <col min="28" max="28" width="13" style="2" bestFit="1" customWidth="1"/>
    <col min="29" max="29" width="11.7109375" style="2" bestFit="1" customWidth="1"/>
    <col min="30" max="30" width="10.5703125" style="2" bestFit="1" customWidth="1"/>
    <col min="31" max="31" width="11.5703125" style="2" bestFit="1" customWidth="1"/>
    <col min="32" max="16384" width="13.85546875" style="2"/>
  </cols>
  <sheetData>
    <row r="1" spans="2:29" s="1" customFormat="1" ht="33" customHeight="1" x14ac:dyDescent="0.2">
      <c r="F1" s="91" t="s">
        <v>28</v>
      </c>
      <c r="G1" s="91"/>
      <c r="H1" s="92" t="s">
        <v>21</v>
      </c>
      <c r="I1" s="93"/>
      <c r="J1" s="91" t="s">
        <v>29</v>
      </c>
      <c r="K1" s="91"/>
      <c r="L1" s="94" t="s">
        <v>22</v>
      </c>
      <c r="M1" s="95"/>
      <c r="N1" s="91" t="s">
        <v>30</v>
      </c>
      <c r="O1" s="91"/>
      <c r="P1" s="94" t="s">
        <v>20</v>
      </c>
      <c r="Q1" s="95"/>
      <c r="R1" s="83" t="s">
        <v>23</v>
      </c>
      <c r="S1" s="84"/>
      <c r="T1" s="83" t="s">
        <v>24</v>
      </c>
      <c r="U1" s="84"/>
      <c r="V1" s="83" t="s">
        <v>26</v>
      </c>
      <c r="W1" s="84"/>
      <c r="X1" s="94" t="s">
        <v>25</v>
      </c>
      <c r="Y1" s="95"/>
      <c r="Z1" s="94" t="s">
        <v>27</v>
      </c>
      <c r="AA1" s="95"/>
      <c r="AB1" s="85" t="s">
        <v>0</v>
      </c>
      <c r="AC1" s="86"/>
    </row>
    <row r="2" spans="2:29" ht="24" x14ac:dyDescent="0.2">
      <c r="C2" s="13" t="s">
        <v>1</v>
      </c>
      <c r="D2" s="13" t="s">
        <v>2</v>
      </c>
      <c r="E2" s="37" t="s">
        <v>3</v>
      </c>
      <c r="F2" s="8" t="s">
        <v>4</v>
      </c>
      <c r="G2" s="34" t="s">
        <v>5</v>
      </c>
      <c r="H2" s="35" t="s">
        <v>4</v>
      </c>
      <c r="I2" s="36" t="s">
        <v>5</v>
      </c>
      <c r="J2" s="34" t="s">
        <v>4</v>
      </c>
      <c r="K2" s="34" t="s">
        <v>5</v>
      </c>
      <c r="L2" s="14" t="s">
        <v>4</v>
      </c>
      <c r="M2" s="14" t="s">
        <v>5</v>
      </c>
      <c r="N2" s="8" t="s">
        <v>4</v>
      </c>
      <c r="O2" s="8" t="s">
        <v>5</v>
      </c>
      <c r="P2" s="14" t="s">
        <v>4</v>
      </c>
      <c r="Q2" s="14" t="s">
        <v>5</v>
      </c>
      <c r="R2" s="59" t="s">
        <v>4</v>
      </c>
      <c r="S2" s="59" t="s">
        <v>5</v>
      </c>
      <c r="T2" s="59" t="s">
        <v>4</v>
      </c>
      <c r="U2" s="59" t="s">
        <v>5</v>
      </c>
      <c r="V2" s="59" t="s">
        <v>4</v>
      </c>
      <c r="W2" s="59" t="s">
        <v>5</v>
      </c>
      <c r="X2" s="14" t="s">
        <v>4</v>
      </c>
      <c r="Y2" s="14" t="s">
        <v>5</v>
      </c>
      <c r="Z2" s="14" t="s">
        <v>4</v>
      </c>
      <c r="AA2" s="14" t="s">
        <v>5</v>
      </c>
      <c r="AB2" s="15" t="s">
        <v>4</v>
      </c>
      <c r="AC2" s="15" t="s">
        <v>5</v>
      </c>
    </row>
    <row r="3" spans="2:29" ht="15" x14ac:dyDescent="0.2">
      <c r="B3" s="3" t="s">
        <v>6</v>
      </c>
      <c r="C3" s="16">
        <v>602</v>
      </c>
      <c r="D3" s="16">
        <v>225</v>
      </c>
      <c r="E3" s="16">
        <v>218</v>
      </c>
      <c r="F3" s="17">
        <v>7</v>
      </c>
      <c r="G3" s="18">
        <v>3.2099999999999997E-2</v>
      </c>
      <c r="H3" s="19">
        <v>29</v>
      </c>
      <c r="I3" s="20">
        <v>0.13300000000000001</v>
      </c>
      <c r="J3" s="17">
        <v>11</v>
      </c>
      <c r="K3" s="18">
        <v>5.0500000000000003E-2</v>
      </c>
      <c r="L3" s="21">
        <v>99</v>
      </c>
      <c r="M3" s="22">
        <v>0.4541</v>
      </c>
      <c r="N3" s="17">
        <v>20</v>
      </c>
      <c r="O3" s="18">
        <v>9.1700000000000004E-2</v>
      </c>
      <c r="P3" s="21">
        <v>30</v>
      </c>
      <c r="Q3" s="22">
        <v>0.1376</v>
      </c>
      <c r="R3" s="71">
        <v>7</v>
      </c>
      <c r="S3" s="72">
        <v>3.2099999999999997E-2</v>
      </c>
      <c r="T3" s="71">
        <v>6</v>
      </c>
      <c r="U3" s="72">
        <v>2.75E-2</v>
      </c>
      <c r="V3" s="71">
        <v>1</v>
      </c>
      <c r="W3" s="72">
        <v>4.5999999999999999E-3</v>
      </c>
      <c r="X3" s="21">
        <v>8</v>
      </c>
      <c r="Y3" s="22">
        <v>3.6700000000000003E-2</v>
      </c>
      <c r="Z3" s="21">
        <v>0</v>
      </c>
      <c r="AA3" s="22"/>
      <c r="AB3" s="33">
        <f t="shared" ref="AB3:AB15" si="0">F3+H3+J3+L3+N3+P3+R3+T3+V3+X3+Z3</f>
        <v>218</v>
      </c>
      <c r="AC3" s="23"/>
    </row>
    <row r="4" spans="2:29" ht="15" x14ac:dyDescent="0.2">
      <c r="B4" s="3" t="s">
        <v>7</v>
      </c>
      <c r="C4" s="16">
        <v>32254</v>
      </c>
      <c r="D4" s="16">
        <v>6975</v>
      </c>
      <c r="E4" s="16">
        <v>6761</v>
      </c>
      <c r="F4" s="17">
        <v>1254</v>
      </c>
      <c r="G4" s="18">
        <v>0.1855</v>
      </c>
      <c r="H4" s="19">
        <v>796</v>
      </c>
      <c r="I4" s="20">
        <v>0.1197</v>
      </c>
      <c r="J4" s="17">
        <v>728</v>
      </c>
      <c r="K4" s="18">
        <v>0.1077</v>
      </c>
      <c r="L4" s="21">
        <v>1776</v>
      </c>
      <c r="M4" s="22">
        <v>0.26269999999999999</v>
      </c>
      <c r="N4" s="17">
        <v>763</v>
      </c>
      <c r="O4" s="18">
        <v>0.1129</v>
      </c>
      <c r="P4" s="21">
        <v>842</v>
      </c>
      <c r="Q4" s="22">
        <v>0.1245</v>
      </c>
      <c r="R4" s="71">
        <v>166</v>
      </c>
      <c r="S4" s="72">
        <v>2.46E-2</v>
      </c>
      <c r="T4" s="71">
        <v>137</v>
      </c>
      <c r="U4" s="72">
        <v>2.0299999999999999E-2</v>
      </c>
      <c r="V4" s="71">
        <v>33</v>
      </c>
      <c r="W4" s="72">
        <v>4.8999999999999998E-3</v>
      </c>
      <c r="X4" s="21">
        <v>31</v>
      </c>
      <c r="Y4" s="22">
        <v>4.5999999999999999E-3</v>
      </c>
      <c r="Z4" s="21">
        <v>235</v>
      </c>
      <c r="AA4" s="22">
        <v>3.4799999999999998E-2</v>
      </c>
      <c r="AB4" s="33">
        <f t="shared" si="0"/>
        <v>6761</v>
      </c>
      <c r="AC4" s="23"/>
    </row>
    <row r="5" spans="2:29" ht="15" x14ac:dyDescent="0.2">
      <c r="B5" s="3" t="s">
        <v>8</v>
      </c>
      <c r="C5" s="16">
        <v>4435</v>
      </c>
      <c r="D5" s="16">
        <v>1239</v>
      </c>
      <c r="E5" s="16">
        <v>1209</v>
      </c>
      <c r="F5" s="17">
        <v>183</v>
      </c>
      <c r="G5" s="18">
        <v>0.15140000000000001</v>
      </c>
      <c r="H5" s="19">
        <v>195</v>
      </c>
      <c r="I5" s="20">
        <v>0.1613</v>
      </c>
      <c r="J5" s="17">
        <v>94</v>
      </c>
      <c r="K5" s="18">
        <v>7.7799999999999994E-2</v>
      </c>
      <c r="L5" s="21">
        <v>366</v>
      </c>
      <c r="M5" s="22">
        <v>0.30271350000000002</v>
      </c>
      <c r="N5" s="17">
        <v>135</v>
      </c>
      <c r="O5" s="18">
        <v>0.11169999999999999</v>
      </c>
      <c r="P5" s="21">
        <v>155</v>
      </c>
      <c r="Q5" s="22">
        <v>0.12820000000000001</v>
      </c>
      <c r="R5" s="71">
        <v>41</v>
      </c>
      <c r="S5" s="72">
        <v>3.39E-2</v>
      </c>
      <c r="T5" s="71">
        <v>23</v>
      </c>
      <c r="U5" s="72">
        <v>1.9E-2</v>
      </c>
      <c r="V5" s="71">
        <v>14</v>
      </c>
      <c r="W5" s="72">
        <v>1.1599999999999999E-2</v>
      </c>
      <c r="X5" s="21">
        <v>0</v>
      </c>
      <c r="Y5" s="22"/>
      <c r="Z5" s="21">
        <v>3</v>
      </c>
      <c r="AA5" s="22">
        <v>2.5000000000000001E-3</v>
      </c>
      <c r="AB5" s="33">
        <f t="shared" si="0"/>
        <v>1209</v>
      </c>
      <c r="AC5" s="23"/>
    </row>
    <row r="6" spans="2:29" ht="15" x14ac:dyDescent="0.2">
      <c r="B6" s="3" t="s">
        <v>9</v>
      </c>
      <c r="C6" s="16">
        <v>11255</v>
      </c>
      <c r="D6" s="16">
        <v>2713</v>
      </c>
      <c r="E6" s="16">
        <v>2653</v>
      </c>
      <c r="F6" s="17">
        <v>283</v>
      </c>
      <c r="G6" s="18">
        <v>0.1067</v>
      </c>
      <c r="H6" s="19">
        <v>246</v>
      </c>
      <c r="I6" s="20">
        <v>9.2700000000000005E-2</v>
      </c>
      <c r="J6" s="17">
        <v>223</v>
      </c>
      <c r="K6" s="18">
        <v>8.4099999999999994E-2</v>
      </c>
      <c r="L6" s="21">
        <v>1121</v>
      </c>
      <c r="M6" s="22">
        <v>0.42249999999999999</v>
      </c>
      <c r="N6" s="17">
        <v>229</v>
      </c>
      <c r="O6" s="18">
        <v>8.6300000000000002E-2</v>
      </c>
      <c r="P6" s="21">
        <v>420</v>
      </c>
      <c r="Q6" s="22">
        <v>0.1583</v>
      </c>
      <c r="R6" s="71">
        <v>58</v>
      </c>
      <c r="S6" s="72">
        <v>2.1899999999999999E-2</v>
      </c>
      <c r="T6" s="71">
        <v>40</v>
      </c>
      <c r="U6" s="72">
        <v>1.5100000000000001E-2</v>
      </c>
      <c r="V6" s="71">
        <v>22</v>
      </c>
      <c r="W6" s="72">
        <v>8.3000000000000001E-3</v>
      </c>
      <c r="X6" s="21">
        <v>11</v>
      </c>
      <c r="Y6" s="22">
        <v>4.1000000000000003E-3</v>
      </c>
      <c r="Z6" s="21">
        <v>0</v>
      </c>
      <c r="AA6" s="22"/>
      <c r="AB6" s="33">
        <f t="shared" si="0"/>
        <v>2653</v>
      </c>
      <c r="AC6" s="23"/>
    </row>
    <row r="7" spans="2:29" ht="15" x14ac:dyDescent="0.2">
      <c r="B7" s="3" t="s">
        <v>10</v>
      </c>
      <c r="C7" s="16">
        <v>10899</v>
      </c>
      <c r="D7" s="16">
        <v>3114</v>
      </c>
      <c r="E7" s="16">
        <v>3034</v>
      </c>
      <c r="F7" s="17">
        <v>495</v>
      </c>
      <c r="G7" s="18">
        <v>0.16320000000000001</v>
      </c>
      <c r="H7" s="19">
        <v>351</v>
      </c>
      <c r="I7" s="20">
        <v>0.1157</v>
      </c>
      <c r="J7" s="17">
        <v>351</v>
      </c>
      <c r="K7" s="18">
        <v>0.1157</v>
      </c>
      <c r="L7" s="21">
        <v>993</v>
      </c>
      <c r="M7" s="22">
        <v>0.32729999999999998</v>
      </c>
      <c r="N7" s="17">
        <v>281</v>
      </c>
      <c r="O7" s="18">
        <v>9.2600000000000002E-2</v>
      </c>
      <c r="P7" s="21">
        <v>414</v>
      </c>
      <c r="Q7" s="22">
        <v>0.13650000000000001</v>
      </c>
      <c r="R7" s="71">
        <v>69</v>
      </c>
      <c r="S7" s="72">
        <v>2.2700000000000001E-2</v>
      </c>
      <c r="T7" s="71">
        <v>67</v>
      </c>
      <c r="U7" s="72">
        <v>2.2100000000000002E-2</v>
      </c>
      <c r="V7" s="71">
        <v>13</v>
      </c>
      <c r="W7" s="72">
        <v>4.3E-3</v>
      </c>
      <c r="X7" s="21">
        <v>0</v>
      </c>
      <c r="Y7" s="22"/>
      <c r="Z7" s="21">
        <v>0</v>
      </c>
      <c r="AA7" s="22"/>
      <c r="AB7" s="33">
        <f t="shared" si="0"/>
        <v>3034</v>
      </c>
      <c r="AC7" s="23"/>
    </row>
    <row r="8" spans="2:29" ht="15" x14ac:dyDescent="0.2">
      <c r="B8" s="3" t="s">
        <v>11</v>
      </c>
      <c r="C8" s="16">
        <v>2882</v>
      </c>
      <c r="D8" s="16">
        <v>1042</v>
      </c>
      <c r="E8" s="16">
        <v>1014</v>
      </c>
      <c r="F8" s="17">
        <v>108</v>
      </c>
      <c r="G8" s="18">
        <v>0.1065</v>
      </c>
      <c r="H8" s="19">
        <v>177</v>
      </c>
      <c r="I8" s="20">
        <v>0.17460000000000001</v>
      </c>
      <c r="J8" s="17">
        <v>57</v>
      </c>
      <c r="K8" s="18">
        <v>5.6099999999999997E-2</v>
      </c>
      <c r="L8" s="21">
        <v>336</v>
      </c>
      <c r="M8" s="22">
        <v>0.33139999999999997</v>
      </c>
      <c r="N8" s="17">
        <v>135</v>
      </c>
      <c r="O8" s="18">
        <v>0.1331</v>
      </c>
      <c r="P8" s="21">
        <v>151</v>
      </c>
      <c r="Q8" s="22">
        <v>0.1489</v>
      </c>
      <c r="R8" s="71">
        <v>33</v>
      </c>
      <c r="S8" s="72">
        <v>3.2500000000000001E-2</v>
      </c>
      <c r="T8" s="71">
        <v>11</v>
      </c>
      <c r="U8" s="72">
        <v>1.0800000000000001E-2</v>
      </c>
      <c r="V8" s="71">
        <v>6</v>
      </c>
      <c r="W8" s="72">
        <v>5.8999999999999999E-3</v>
      </c>
      <c r="X8" s="21">
        <v>0</v>
      </c>
      <c r="Y8" s="22"/>
      <c r="Z8" s="21">
        <v>0</v>
      </c>
      <c r="AA8" s="22"/>
      <c r="AB8" s="33">
        <f t="shared" si="0"/>
        <v>1014</v>
      </c>
      <c r="AC8" s="23"/>
    </row>
    <row r="9" spans="2:29" ht="15" x14ac:dyDescent="0.2">
      <c r="B9" s="3" t="s">
        <v>12</v>
      </c>
      <c r="C9" s="16">
        <v>3832</v>
      </c>
      <c r="D9" s="16">
        <v>1289</v>
      </c>
      <c r="E9" s="16">
        <v>1237</v>
      </c>
      <c r="F9" s="17">
        <v>156</v>
      </c>
      <c r="G9" s="18">
        <v>0.12609999999999999</v>
      </c>
      <c r="H9" s="19">
        <v>194</v>
      </c>
      <c r="I9" s="20">
        <v>0.15679999999999999</v>
      </c>
      <c r="J9" s="17">
        <v>98</v>
      </c>
      <c r="K9" s="18">
        <v>7.9200000000000007E-2</v>
      </c>
      <c r="L9" s="21">
        <v>310</v>
      </c>
      <c r="M9" s="22">
        <v>0.25059999999999999</v>
      </c>
      <c r="N9" s="17">
        <v>95</v>
      </c>
      <c r="O9" s="18">
        <v>7.6799999999999993E-2</v>
      </c>
      <c r="P9" s="21">
        <v>264</v>
      </c>
      <c r="Q9" s="22">
        <v>0.21340000000000001</v>
      </c>
      <c r="R9" s="71">
        <v>74</v>
      </c>
      <c r="S9" s="72">
        <v>5.9799999999999999E-2</v>
      </c>
      <c r="T9" s="71">
        <v>31</v>
      </c>
      <c r="U9" s="72">
        <v>2.5100000000000001E-2</v>
      </c>
      <c r="V9" s="71">
        <v>15</v>
      </c>
      <c r="W9" s="72">
        <v>1.21E-2</v>
      </c>
      <c r="X9" s="21">
        <v>0</v>
      </c>
      <c r="Y9" s="22"/>
      <c r="Z9" s="21">
        <v>0</v>
      </c>
      <c r="AA9" s="22"/>
      <c r="AB9" s="33">
        <f t="shared" si="0"/>
        <v>1237</v>
      </c>
      <c r="AC9" s="23"/>
    </row>
    <row r="10" spans="2:29" ht="15" x14ac:dyDescent="0.2">
      <c r="B10" s="3" t="s">
        <v>13</v>
      </c>
      <c r="C10" s="16">
        <v>1234</v>
      </c>
      <c r="D10" s="16">
        <v>522</v>
      </c>
      <c r="E10" s="16">
        <v>513</v>
      </c>
      <c r="F10" s="17">
        <v>45</v>
      </c>
      <c r="G10" s="18">
        <v>8.77E-2</v>
      </c>
      <c r="H10" s="19">
        <v>56</v>
      </c>
      <c r="I10" s="20">
        <v>0.10920000000000001</v>
      </c>
      <c r="J10" s="17">
        <v>24</v>
      </c>
      <c r="K10" s="18">
        <v>4.6800000000000001E-2</v>
      </c>
      <c r="L10" s="21">
        <v>223</v>
      </c>
      <c r="M10" s="22">
        <v>0.43469999999999998</v>
      </c>
      <c r="N10" s="17">
        <v>86</v>
      </c>
      <c r="O10" s="18">
        <v>0.1676</v>
      </c>
      <c r="P10" s="21">
        <v>60</v>
      </c>
      <c r="Q10" s="22">
        <v>0.11700000000000001</v>
      </c>
      <c r="R10" s="71">
        <v>8</v>
      </c>
      <c r="S10" s="72">
        <v>1.5599999999999999E-2</v>
      </c>
      <c r="T10" s="71">
        <v>5</v>
      </c>
      <c r="U10" s="72">
        <v>9.7000000000000003E-3</v>
      </c>
      <c r="V10" s="71">
        <v>6</v>
      </c>
      <c r="W10" s="72">
        <v>1.17E-2</v>
      </c>
      <c r="X10" s="21">
        <v>0</v>
      </c>
      <c r="Y10" s="22"/>
      <c r="Z10" s="21">
        <v>0</v>
      </c>
      <c r="AA10" s="22"/>
      <c r="AB10" s="33">
        <f t="shared" si="0"/>
        <v>513</v>
      </c>
      <c r="AC10" s="23"/>
    </row>
    <row r="11" spans="2:29" ht="15" x14ac:dyDescent="0.2">
      <c r="B11" s="3" t="s">
        <v>14</v>
      </c>
      <c r="C11" s="16">
        <v>10840</v>
      </c>
      <c r="D11" s="16">
        <v>2909</v>
      </c>
      <c r="E11" s="16">
        <v>2833</v>
      </c>
      <c r="F11" s="17">
        <v>321</v>
      </c>
      <c r="G11" s="18">
        <v>0.1133</v>
      </c>
      <c r="H11" s="19">
        <v>291</v>
      </c>
      <c r="I11" s="20">
        <v>0.1027</v>
      </c>
      <c r="J11" s="17">
        <v>186</v>
      </c>
      <c r="K11" s="18">
        <v>6.5699999999999995E-2</v>
      </c>
      <c r="L11" s="21">
        <v>1020</v>
      </c>
      <c r="M11" s="22">
        <v>0.36</v>
      </c>
      <c r="N11" s="17">
        <v>319</v>
      </c>
      <c r="O11" s="18">
        <v>0.1125</v>
      </c>
      <c r="P11" s="21">
        <v>565</v>
      </c>
      <c r="Q11" s="22">
        <v>0.19939999999999999</v>
      </c>
      <c r="R11" s="71">
        <v>60</v>
      </c>
      <c r="S11" s="72">
        <v>2.12E-2</v>
      </c>
      <c r="T11" s="71">
        <v>46</v>
      </c>
      <c r="U11" s="72">
        <v>1.6199999999999999E-2</v>
      </c>
      <c r="V11" s="71">
        <v>18</v>
      </c>
      <c r="W11" s="72">
        <v>6.4000000000000003E-3</v>
      </c>
      <c r="X11" s="21">
        <v>7</v>
      </c>
      <c r="Y11" s="22">
        <v>2.5000000000000001E-3</v>
      </c>
      <c r="Z11" s="21">
        <v>0</v>
      </c>
      <c r="AA11" s="22"/>
      <c r="AB11" s="33">
        <f t="shared" si="0"/>
        <v>2833</v>
      </c>
      <c r="AC11" s="23"/>
    </row>
    <row r="12" spans="2:29" ht="15" x14ac:dyDescent="0.2">
      <c r="B12" s="3" t="s">
        <v>15</v>
      </c>
      <c r="C12" s="16">
        <v>16837</v>
      </c>
      <c r="D12" s="16">
        <v>4649</v>
      </c>
      <c r="E12" s="16">
        <v>4550</v>
      </c>
      <c r="F12" s="17">
        <v>504</v>
      </c>
      <c r="G12" s="18">
        <v>0.1108</v>
      </c>
      <c r="H12" s="19">
        <v>523</v>
      </c>
      <c r="I12" s="20">
        <v>0.1149</v>
      </c>
      <c r="J12" s="17">
        <v>428</v>
      </c>
      <c r="K12" s="18">
        <v>9.4100000000000003E-2</v>
      </c>
      <c r="L12" s="21">
        <v>1797</v>
      </c>
      <c r="M12" s="22">
        <v>0.39489999999999997</v>
      </c>
      <c r="N12" s="17">
        <v>417</v>
      </c>
      <c r="O12" s="18">
        <v>9.1600000000000001E-2</v>
      </c>
      <c r="P12" s="21">
        <v>656</v>
      </c>
      <c r="Q12" s="22">
        <v>0.14419999999999999</v>
      </c>
      <c r="R12" s="71">
        <v>105</v>
      </c>
      <c r="S12" s="72">
        <v>2.3099999999999999E-2</v>
      </c>
      <c r="T12" s="71">
        <v>70</v>
      </c>
      <c r="U12" s="72">
        <v>1.54E-2</v>
      </c>
      <c r="V12" s="71">
        <v>33</v>
      </c>
      <c r="W12" s="72">
        <v>7.3000000000000001E-3</v>
      </c>
      <c r="X12" s="21">
        <v>17</v>
      </c>
      <c r="Y12" s="22">
        <v>3.7000000000000002E-3</v>
      </c>
      <c r="Z12" s="21">
        <v>0</v>
      </c>
      <c r="AA12" s="22"/>
      <c r="AB12" s="33">
        <f t="shared" si="0"/>
        <v>4550</v>
      </c>
      <c r="AC12" s="23"/>
    </row>
    <row r="13" spans="2:29" ht="15" x14ac:dyDescent="0.2">
      <c r="B13" s="3" t="s">
        <v>16</v>
      </c>
      <c r="C13" s="16">
        <v>377</v>
      </c>
      <c r="D13" s="16">
        <v>118</v>
      </c>
      <c r="E13" s="16">
        <v>114</v>
      </c>
      <c r="F13" s="17">
        <v>15</v>
      </c>
      <c r="G13" s="18">
        <v>0.13159999999999999</v>
      </c>
      <c r="H13" s="19">
        <v>15</v>
      </c>
      <c r="I13" s="20">
        <v>0.13159999999999999</v>
      </c>
      <c r="J13" s="17">
        <v>6</v>
      </c>
      <c r="K13" s="18">
        <v>5.2600000000000001E-2</v>
      </c>
      <c r="L13" s="21">
        <v>56</v>
      </c>
      <c r="M13" s="22">
        <v>0.49120000000000003</v>
      </c>
      <c r="N13" s="17">
        <v>11</v>
      </c>
      <c r="O13" s="18">
        <v>9.6500000000000002E-2</v>
      </c>
      <c r="P13" s="21">
        <v>10</v>
      </c>
      <c r="Q13" s="22">
        <v>8.77E-2</v>
      </c>
      <c r="R13" s="71">
        <v>0</v>
      </c>
      <c r="S13" s="72"/>
      <c r="T13" s="71">
        <v>1</v>
      </c>
      <c r="U13" s="72">
        <v>8.8000000000000005E-3</v>
      </c>
      <c r="V13" s="71">
        <v>0</v>
      </c>
      <c r="W13" s="72"/>
      <c r="X13" s="21">
        <v>0</v>
      </c>
      <c r="Y13" s="22"/>
      <c r="Z13" s="21">
        <v>0</v>
      </c>
      <c r="AA13" s="22"/>
      <c r="AB13" s="33">
        <f t="shared" si="0"/>
        <v>114</v>
      </c>
      <c r="AC13" s="23"/>
    </row>
    <row r="14" spans="2:29" ht="15" x14ac:dyDescent="0.2">
      <c r="B14" s="3" t="s">
        <v>17</v>
      </c>
      <c r="C14" s="16">
        <v>12859</v>
      </c>
      <c r="D14" s="16">
        <v>2973</v>
      </c>
      <c r="E14" s="16">
        <v>2884</v>
      </c>
      <c r="F14" s="17">
        <v>474</v>
      </c>
      <c r="G14" s="18">
        <v>0.16439999999999999</v>
      </c>
      <c r="H14" s="19">
        <v>269</v>
      </c>
      <c r="I14" s="20">
        <v>9.3299999999999994E-2</v>
      </c>
      <c r="J14" s="17">
        <v>278</v>
      </c>
      <c r="K14" s="18">
        <v>9.64E-2</v>
      </c>
      <c r="L14" s="21">
        <v>850</v>
      </c>
      <c r="M14" s="22">
        <v>0.29470000000000002</v>
      </c>
      <c r="N14" s="17">
        <v>350</v>
      </c>
      <c r="O14" s="18">
        <v>0.12139999999999999</v>
      </c>
      <c r="P14" s="21">
        <v>488</v>
      </c>
      <c r="Q14" s="22">
        <v>0.16919999999999999</v>
      </c>
      <c r="R14" s="71">
        <v>78</v>
      </c>
      <c r="S14" s="72">
        <v>2.7099999999999999E-2</v>
      </c>
      <c r="T14" s="71">
        <v>67</v>
      </c>
      <c r="U14" s="72">
        <v>2.3199999999999998E-2</v>
      </c>
      <c r="V14" s="71">
        <v>16</v>
      </c>
      <c r="W14" s="72">
        <v>5.4999999999999997E-3</v>
      </c>
      <c r="X14" s="21">
        <v>13</v>
      </c>
      <c r="Y14" s="22">
        <v>4.4999999999999997E-3</v>
      </c>
      <c r="Z14" s="21">
        <v>1</v>
      </c>
      <c r="AA14" s="22">
        <v>2.9999999999999997E-4</v>
      </c>
      <c r="AB14" s="33">
        <f t="shared" si="0"/>
        <v>2884</v>
      </c>
      <c r="AC14" s="23"/>
    </row>
    <row r="15" spans="2:29" ht="15" x14ac:dyDescent="0.2">
      <c r="B15" s="4" t="s">
        <v>18</v>
      </c>
      <c r="C15" s="24">
        <v>11639</v>
      </c>
      <c r="D15" s="24">
        <v>2980</v>
      </c>
      <c r="E15" s="24">
        <v>2838</v>
      </c>
      <c r="F15" s="25">
        <v>415</v>
      </c>
      <c r="G15" s="26">
        <v>0.1462</v>
      </c>
      <c r="H15" s="27">
        <v>345</v>
      </c>
      <c r="I15" s="28">
        <v>0.1216</v>
      </c>
      <c r="J15" s="25">
        <v>233</v>
      </c>
      <c r="K15" s="26">
        <v>8.2100000000000006E-2</v>
      </c>
      <c r="L15" s="29">
        <v>873</v>
      </c>
      <c r="M15" s="30">
        <v>0.30759999999999998</v>
      </c>
      <c r="N15" s="25">
        <v>341</v>
      </c>
      <c r="O15" s="26">
        <v>0.1202</v>
      </c>
      <c r="P15" s="29">
        <v>401</v>
      </c>
      <c r="Q15" s="30">
        <v>0.14130000000000001</v>
      </c>
      <c r="R15" s="73">
        <v>93</v>
      </c>
      <c r="S15" s="74">
        <v>3.2800000000000003E-2</v>
      </c>
      <c r="T15" s="73">
        <v>38</v>
      </c>
      <c r="U15" s="74">
        <v>1.3100000000000001E-2</v>
      </c>
      <c r="V15" s="73">
        <v>26</v>
      </c>
      <c r="W15" s="74">
        <v>9.1999999999999998E-3</v>
      </c>
      <c r="X15" s="29">
        <v>7</v>
      </c>
      <c r="Y15" s="30">
        <v>2.5000000000000001E-3</v>
      </c>
      <c r="Z15" s="29">
        <v>66</v>
      </c>
      <c r="AA15" s="30">
        <v>2.3300000000000001E-2</v>
      </c>
      <c r="AB15" s="33">
        <f t="shared" si="0"/>
        <v>2838</v>
      </c>
      <c r="AC15" s="23"/>
    </row>
    <row r="16" spans="2:29" ht="13.5" thickBot="1" x14ac:dyDescent="0.25">
      <c r="B16" s="5"/>
      <c r="C16" s="39"/>
      <c r="D16" s="39"/>
      <c r="E16" s="39"/>
      <c r="F16" s="40"/>
      <c r="G16" s="41"/>
      <c r="H16" s="42"/>
      <c r="I16" s="43"/>
      <c r="J16" s="40"/>
      <c r="K16" s="41"/>
      <c r="L16" s="44"/>
      <c r="M16" s="45"/>
      <c r="N16" s="40"/>
      <c r="O16" s="41"/>
      <c r="P16" s="44"/>
      <c r="Q16" s="45"/>
      <c r="R16" s="75"/>
      <c r="S16" s="76"/>
      <c r="T16" s="75"/>
      <c r="U16" s="76"/>
      <c r="V16" s="75"/>
      <c r="W16" s="76"/>
      <c r="X16" s="44"/>
      <c r="Y16" s="45"/>
      <c r="Z16" s="44"/>
      <c r="AA16" s="45"/>
      <c r="AB16" s="31"/>
      <c r="AC16" s="32"/>
    </row>
    <row r="17" spans="2:31" s="12" customFormat="1" ht="15.75" thickBot="1" x14ac:dyDescent="0.25">
      <c r="B17" s="38" t="s">
        <v>19</v>
      </c>
      <c r="C17" s="46">
        <f>SUM(C3:C15)</f>
        <v>119945</v>
      </c>
      <c r="D17" s="47">
        <f t="shared" ref="D17:E17" si="1">SUM(D3:D15)</f>
        <v>30748</v>
      </c>
      <c r="E17" s="48">
        <f t="shared" si="1"/>
        <v>29858</v>
      </c>
      <c r="F17" s="49">
        <f>SUM(F3:F15)</f>
        <v>4260</v>
      </c>
      <c r="G17" s="50">
        <f>F17/$E$17</f>
        <v>0.14267532989483556</v>
      </c>
      <c r="H17" s="51">
        <f t="shared" ref="H17:P17" si="2">SUM(H3:H15)</f>
        <v>3487</v>
      </c>
      <c r="I17" s="52">
        <f>H17/$E$17</f>
        <v>0.11678612097260366</v>
      </c>
      <c r="J17" s="49">
        <f t="shared" si="2"/>
        <v>2717</v>
      </c>
      <c r="K17" s="50">
        <f>J17/$E$17</f>
        <v>9.0997387634804736E-2</v>
      </c>
      <c r="L17" s="53">
        <f t="shared" si="2"/>
        <v>9820</v>
      </c>
      <c r="M17" s="54">
        <f>L17/$E$17</f>
        <v>0.32889007971063033</v>
      </c>
      <c r="N17" s="49">
        <f t="shared" si="2"/>
        <v>3182</v>
      </c>
      <c r="O17" s="50">
        <f>N17/$E$17</f>
        <v>0.10657110322191707</v>
      </c>
      <c r="P17" s="53">
        <f t="shared" si="2"/>
        <v>4456</v>
      </c>
      <c r="Q17" s="54">
        <f>P17/$E$17</f>
        <v>0.14923973474445709</v>
      </c>
      <c r="R17" s="77">
        <f>SUM(R3:R15)</f>
        <v>792</v>
      </c>
      <c r="S17" s="78">
        <f>R17/$E$17</f>
        <v>2.6525554290307455E-2</v>
      </c>
      <c r="T17" s="77">
        <f>SUM(T3:T15)</f>
        <v>542</v>
      </c>
      <c r="U17" s="78">
        <f>T17/$E$17</f>
        <v>1.8152588920892224E-2</v>
      </c>
      <c r="V17" s="77">
        <f>SUM(V3:V15)</f>
        <v>203</v>
      </c>
      <c r="W17" s="78">
        <f>V17/$E$17</f>
        <v>6.7988478799651687E-3</v>
      </c>
      <c r="X17" s="53">
        <f t="shared" ref="X17" si="3">SUM(X3:X15)</f>
        <v>94</v>
      </c>
      <c r="Y17" s="54">
        <f>X17/$E$17</f>
        <v>3.1482349789001274E-3</v>
      </c>
      <c r="Z17" s="55">
        <f t="shared" ref="Z17" si="4">SUM(Z3:Z15)</f>
        <v>305</v>
      </c>
      <c r="AA17" s="56">
        <f>Z17/$E$17</f>
        <v>1.0215017750686584E-2</v>
      </c>
      <c r="AB17" s="57">
        <f>F17+H17+J17+L17+N17+P17+R17+T17+V17+X17+Z17</f>
        <v>29858</v>
      </c>
      <c r="AC17" s="58">
        <v>0.42959999999999998</v>
      </c>
    </row>
    <row r="18" spans="2:31" x14ac:dyDescent="0.2">
      <c r="E18" s="61"/>
      <c r="F18" s="61"/>
      <c r="G18" s="61"/>
      <c r="H18" s="61"/>
      <c r="I18" s="61"/>
      <c r="J18" s="61"/>
      <c r="K18" s="61"/>
      <c r="L18" s="61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D18" s="6"/>
      <c r="AE18" s="6"/>
    </row>
    <row r="19" spans="2:31" ht="45.75" customHeight="1" x14ac:dyDescent="0.2">
      <c r="C19" s="87" t="s">
        <v>31</v>
      </c>
      <c r="D19" s="88"/>
      <c r="E19" s="61"/>
      <c r="F19" s="89"/>
      <c r="G19" s="89"/>
      <c r="H19" s="89"/>
      <c r="I19" s="89"/>
      <c r="J19" s="90"/>
      <c r="K19" s="90"/>
      <c r="L19" s="61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B19" s="6"/>
      <c r="AC19" s="6"/>
    </row>
    <row r="20" spans="2:31" ht="21" customHeight="1" x14ac:dyDescent="0.2">
      <c r="C20" s="7" t="s">
        <v>4</v>
      </c>
      <c r="D20" s="60" t="s">
        <v>5</v>
      </c>
      <c r="E20" s="61"/>
      <c r="F20" s="62"/>
      <c r="G20" s="62"/>
      <c r="H20" s="62"/>
      <c r="I20" s="62"/>
      <c r="J20" s="63"/>
      <c r="K20" s="63"/>
      <c r="L20" s="61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B20" s="6"/>
      <c r="AC20" s="6"/>
    </row>
    <row r="21" spans="2:31" x14ac:dyDescent="0.2">
      <c r="B21" s="79" t="s">
        <v>6</v>
      </c>
      <c r="C21" s="80">
        <f>F3+H3+J3</f>
        <v>47</v>
      </c>
      <c r="D21" s="81">
        <f>G3+I3+K3</f>
        <v>0.21560000000000001</v>
      </c>
      <c r="E21" s="61"/>
      <c r="F21" s="64"/>
      <c r="G21" s="11"/>
      <c r="H21" s="65"/>
      <c r="I21" s="11"/>
      <c r="J21" s="10"/>
      <c r="K21" s="11"/>
      <c r="L21" s="61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B21" s="6"/>
      <c r="AC21" s="6"/>
    </row>
    <row r="22" spans="2:31" x14ac:dyDescent="0.2">
      <c r="B22" s="79" t="s">
        <v>7</v>
      </c>
      <c r="C22" s="80">
        <f t="shared" ref="C22:D22" si="5">F4+H4+J4</f>
        <v>2778</v>
      </c>
      <c r="D22" s="81">
        <f t="shared" si="5"/>
        <v>0.41290000000000004</v>
      </c>
      <c r="E22" s="61"/>
      <c r="F22" s="64"/>
      <c r="G22" s="11"/>
      <c r="H22" s="65"/>
      <c r="I22" s="11"/>
      <c r="J22" s="10"/>
      <c r="K22" s="11"/>
      <c r="L22" s="61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B22" s="6"/>
      <c r="AC22" s="6"/>
    </row>
    <row r="23" spans="2:31" x14ac:dyDescent="0.2">
      <c r="B23" s="79" t="s">
        <v>8</v>
      </c>
      <c r="C23" s="80">
        <f t="shared" ref="C23:D23" si="6">F5+H5+J5</f>
        <v>472</v>
      </c>
      <c r="D23" s="81">
        <f t="shared" si="6"/>
        <v>0.39049999999999996</v>
      </c>
      <c r="E23" s="61"/>
      <c r="F23" s="64"/>
      <c r="G23" s="11"/>
      <c r="H23" s="64"/>
      <c r="I23" s="11"/>
      <c r="J23" s="10"/>
      <c r="K23" s="11"/>
      <c r="L23" s="61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B23" s="6"/>
      <c r="AC23" s="6"/>
    </row>
    <row r="24" spans="2:31" x14ac:dyDescent="0.2">
      <c r="B24" s="79" t="s">
        <v>9</v>
      </c>
      <c r="C24" s="80">
        <f t="shared" ref="C24:D24" si="7">F6+H6+J6</f>
        <v>752</v>
      </c>
      <c r="D24" s="81">
        <f t="shared" si="7"/>
        <v>0.28350000000000003</v>
      </c>
      <c r="E24" s="61"/>
      <c r="F24" s="64"/>
      <c r="G24" s="11"/>
      <c r="H24" s="64"/>
      <c r="I24" s="11"/>
      <c r="J24" s="10"/>
      <c r="K24" s="11"/>
      <c r="L24" s="61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B24" s="6"/>
      <c r="AC24" s="6"/>
    </row>
    <row r="25" spans="2:31" x14ac:dyDescent="0.2">
      <c r="B25" s="79" t="s">
        <v>10</v>
      </c>
      <c r="C25" s="80">
        <f t="shared" ref="C25:D25" si="8">F7+H7+J7</f>
        <v>1197</v>
      </c>
      <c r="D25" s="81">
        <f t="shared" si="8"/>
        <v>0.39460000000000006</v>
      </c>
      <c r="E25" s="61"/>
      <c r="F25" s="64"/>
      <c r="G25" s="11"/>
      <c r="H25" s="65"/>
      <c r="I25" s="11"/>
      <c r="J25" s="10"/>
      <c r="K25" s="11"/>
      <c r="L25" s="61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B25" s="6"/>
      <c r="AC25" s="6"/>
    </row>
    <row r="26" spans="2:31" x14ac:dyDescent="0.2">
      <c r="B26" s="79" t="s">
        <v>11</v>
      </c>
      <c r="C26" s="80">
        <f t="shared" ref="C26:D26" si="9">F8+H8+J8</f>
        <v>342</v>
      </c>
      <c r="D26" s="81">
        <f t="shared" si="9"/>
        <v>0.3372</v>
      </c>
      <c r="E26" s="61"/>
      <c r="F26" s="64"/>
      <c r="G26" s="11"/>
      <c r="H26" s="64"/>
      <c r="I26" s="11"/>
      <c r="J26" s="10"/>
      <c r="K26" s="11"/>
      <c r="L26" s="61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B26" s="6"/>
      <c r="AC26" s="6"/>
    </row>
    <row r="27" spans="2:31" x14ac:dyDescent="0.2">
      <c r="B27" s="79" t="s">
        <v>12</v>
      </c>
      <c r="C27" s="80">
        <f t="shared" ref="C27:D27" si="10">F9+H9+J9</f>
        <v>448</v>
      </c>
      <c r="D27" s="81">
        <f t="shared" si="10"/>
        <v>0.36209999999999998</v>
      </c>
      <c r="E27" s="61"/>
      <c r="F27" s="64"/>
      <c r="G27" s="11"/>
      <c r="H27" s="64"/>
      <c r="I27" s="11"/>
      <c r="J27" s="10"/>
      <c r="K27" s="11"/>
      <c r="L27" s="61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B27" s="6"/>
      <c r="AC27" s="6"/>
    </row>
    <row r="28" spans="2:31" x14ac:dyDescent="0.2">
      <c r="B28" s="79" t="s">
        <v>13</v>
      </c>
      <c r="C28" s="80">
        <f t="shared" ref="C28:D28" si="11">F10+H10+J10</f>
        <v>125</v>
      </c>
      <c r="D28" s="81">
        <f t="shared" si="11"/>
        <v>0.24370000000000003</v>
      </c>
      <c r="E28" s="61"/>
      <c r="F28" s="64"/>
      <c r="G28" s="11"/>
      <c r="H28" s="64"/>
      <c r="I28" s="11"/>
      <c r="J28" s="10"/>
      <c r="K28" s="11"/>
      <c r="L28" s="61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B28" s="6"/>
      <c r="AC28" s="6"/>
    </row>
    <row r="29" spans="2:31" x14ac:dyDescent="0.2">
      <c r="B29" s="79" t="s">
        <v>14</v>
      </c>
      <c r="C29" s="80">
        <f t="shared" ref="C29:D29" si="12">F11+H11+J11</f>
        <v>798</v>
      </c>
      <c r="D29" s="81">
        <f t="shared" si="12"/>
        <v>0.28170000000000001</v>
      </c>
      <c r="E29" s="61"/>
      <c r="F29" s="64"/>
      <c r="G29" s="11"/>
      <c r="H29" s="64"/>
      <c r="I29" s="11"/>
      <c r="J29" s="10"/>
      <c r="K29" s="11"/>
      <c r="L29" s="61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B29" s="6"/>
      <c r="AC29" s="6"/>
    </row>
    <row r="30" spans="2:31" x14ac:dyDescent="0.2">
      <c r="B30" s="79" t="s">
        <v>15</v>
      </c>
      <c r="C30" s="80">
        <f t="shared" ref="C30:D30" si="13">F12+H12+J12</f>
        <v>1455</v>
      </c>
      <c r="D30" s="81">
        <f t="shared" si="13"/>
        <v>0.31980000000000003</v>
      </c>
      <c r="E30" s="61"/>
      <c r="F30" s="64"/>
      <c r="G30" s="11"/>
      <c r="H30" s="64"/>
      <c r="I30" s="11"/>
      <c r="J30" s="10"/>
      <c r="K30" s="11"/>
      <c r="L30" s="61"/>
    </row>
    <row r="31" spans="2:31" x14ac:dyDescent="0.2">
      <c r="B31" s="79" t="s">
        <v>16</v>
      </c>
      <c r="C31" s="80">
        <f t="shared" ref="C31:D31" si="14">F13+H13+J13</f>
        <v>36</v>
      </c>
      <c r="D31" s="81">
        <f t="shared" si="14"/>
        <v>0.31579999999999997</v>
      </c>
      <c r="E31" s="61"/>
      <c r="F31" s="64"/>
      <c r="G31" s="11"/>
      <c r="H31" s="64"/>
      <c r="I31" s="11"/>
      <c r="J31" s="10"/>
      <c r="K31" s="11"/>
      <c r="L31" s="61"/>
    </row>
    <row r="32" spans="2:31" x14ac:dyDescent="0.2">
      <c r="B32" s="79" t="s">
        <v>17</v>
      </c>
      <c r="C32" s="80">
        <f t="shared" ref="C32:D32" si="15">F14+H14+J14</f>
        <v>1021</v>
      </c>
      <c r="D32" s="81">
        <f t="shared" si="15"/>
        <v>0.35409999999999997</v>
      </c>
      <c r="E32" s="61"/>
      <c r="F32" s="64"/>
      <c r="G32" s="11"/>
      <c r="H32" s="64"/>
      <c r="I32" s="11"/>
      <c r="J32" s="10"/>
      <c r="K32" s="11"/>
      <c r="L32" s="61"/>
    </row>
    <row r="33" spans="2:12" x14ac:dyDescent="0.2">
      <c r="B33" s="79" t="s">
        <v>18</v>
      </c>
      <c r="C33" s="80">
        <f>F15+H15+J15</f>
        <v>993</v>
      </c>
      <c r="D33" s="81">
        <f>G15+I15+K15</f>
        <v>0.34989999999999999</v>
      </c>
      <c r="E33" s="61"/>
      <c r="F33" s="64"/>
      <c r="G33" s="11"/>
      <c r="H33" s="64"/>
      <c r="I33" s="11"/>
      <c r="J33" s="10"/>
      <c r="K33" s="11"/>
      <c r="L33" s="61"/>
    </row>
    <row r="34" spans="2:12" s="12" customFormat="1" ht="25.5" customHeight="1" x14ac:dyDescent="0.2">
      <c r="B34" s="82" t="s">
        <v>19</v>
      </c>
      <c r="C34" s="80">
        <f>F17+H17+J17</f>
        <v>10464</v>
      </c>
      <c r="D34" s="81">
        <f>G17+I17+K17</f>
        <v>0.35045883850224396</v>
      </c>
      <c r="E34" s="66"/>
      <c r="F34" s="67"/>
      <c r="G34" s="68"/>
      <c r="H34" s="67"/>
      <c r="I34" s="68"/>
      <c r="J34" s="69"/>
      <c r="K34" s="70"/>
      <c r="L34" s="66"/>
    </row>
    <row r="38" spans="2:12" x14ac:dyDescent="0.2">
      <c r="J38" s="6"/>
      <c r="L38" s="6"/>
    </row>
    <row r="39" spans="2:12" x14ac:dyDescent="0.2">
      <c r="J39" s="6"/>
      <c r="L39" s="6"/>
    </row>
    <row r="40" spans="2:12" x14ac:dyDescent="0.2">
      <c r="J40" s="6"/>
      <c r="L40" s="6"/>
    </row>
    <row r="41" spans="2:12" x14ac:dyDescent="0.2">
      <c r="J41" s="6"/>
      <c r="L41" s="6"/>
    </row>
    <row r="42" spans="2:12" x14ac:dyDescent="0.2">
      <c r="J42" s="6"/>
      <c r="L42" s="6"/>
    </row>
    <row r="43" spans="2:12" x14ac:dyDescent="0.2">
      <c r="J43" s="6"/>
      <c r="L43" s="6"/>
    </row>
    <row r="44" spans="2:12" x14ac:dyDescent="0.2">
      <c r="J44" s="6"/>
      <c r="L44" s="6"/>
    </row>
    <row r="45" spans="2:12" x14ac:dyDescent="0.2">
      <c r="J45" s="6"/>
      <c r="L45" s="6"/>
    </row>
    <row r="46" spans="2:12" x14ac:dyDescent="0.2">
      <c r="J46" s="6"/>
      <c r="L46" s="6"/>
    </row>
    <row r="47" spans="2:12" x14ac:dyDescent="0.2">
      <c r="J47" s="6"/>
      <c r="L47" s="6"/>
    </row>
    <row r="48" spans="2:12" x14ac:dyDescent="0.2">
      <c r="J48" s="6"/>
      <c r="L48" s="6"/>
    </row>
    <row r="49" spans="7:12" x14ac:dyDescent="0.2">
      <c r="J49" s="6"/>
      <c r="L49" s="6"/>
    </row>
    <row r="50" spans="7:12" x14ac:dyDescent="0.2">
      <c r="J50" s="6"/>
      <c r="L50" s="6"/>
    </row>
    <row r="52" spans="7:12" x14ac:dyDescent="0.2">
      <c r="I52" s="9"/>
    </row>
    <row r="53" spans="7:12" x14ac:dyDescent="0.2">
      <c r="G53" s="10"/>
      <c r="H53" s="11"/>
    </row>
  </sheetData>
  <mergeCells count="16">
    <mergeCell ref="R1:S1"/>
    <mergeCell ref="AB1:AC1"/>
    <mergeCell ref="C19:D19"/>
    <mergeCell ref="F19:G19"/>
    <mergeCell ref="H19:I19"/>
    <mergeCell ref="J19:K19"/>
    <mergeCell ref="F1:G1"/>
    <mergeCell ref="H1:I1"/>
    <mergeCell ref="J1:K1"/>
    <mergeCell ref="L1:M1"/>
    <mergeCell ref="N1:O1"/>
    <mergeCell ref="P1:Q1"/>
    <mergeCell ref="X1:Y1"/>
    <mergeCell ref="Z1:AA1"/>
    <mergeCell ref="T1:U1"/>
    <mergeCell ref="V1:W1"/>
  </mergeCells>
  <pageMargins left="0.25" right="0.25" top="0.75" bottom="0.75" header="0.3" footer="0.3"/>
  <pageSetup paperSize="9" orientation="landscape" horizontalDpi="4294967294" verticalDpi="0" r:id="rId1"/>
  <headerFooter>
    <oddHeader>&amp;C&amp;"Arial,Gras"&amp;12ELECTIONS REGIONALES 1er Tour 20/06/21</oddHeader>
  </headerFooter>
  <ignoredErrors>
    <ignoredError sqref="AC17 G17:Q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Feuil4</vt:lpstr>
      <vt:lpstr>Feuil4!Zone_d_impression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MARTIN</dc:creator>
  <cp:lastModifiedBy>Gerard Bommenel</cp:lastModifiedBy>
  <cp:lastPrinted>2021-06-22T16:22:17Z</cp:lastPrinted>
  <dcterms:created xsi:type="dcterms:W3CDTF">2019-05-27T14:17:09Z</dcterms:created>
  <dcterms:modified xsi:type="dcterms:W3CDTF">2021-06-23T09:33:14Z</dcterms:modified>
</cp:coreProperties>
</file>